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27-2025_OP JAK\"/>
    </mc:Choice>
  </mc:AlternateContent>
  <xr:revisionPtr revIDLastSave="0" documentId="13_ncr:1_{17D4269E-9B72-4543-A236-5198CD15CF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Nábytek!$B$1:$X$17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7" i="1" l="1"/>
  <c r="U8" i="1" l="1"/>
  <c r="U9" i="1"/>
  <c r="U10" i="1"/>
  <c r="U11" i="1"/>
  <c r="S14" i="1" l="1"/>
  <c r="U7" i="1"/>
  <c r="T14" i="1" s="1"/>
  <c r="V7" i="1" s="1"/>
</calcChain>
</file>

<file path=xl/sharedStrings.xml><?xml version="1.0" encoding="utf-8"?>
<sst xmlns="http://schemas.openxmlformats.org/spreadsheetml/2006/main" count="74" uniqueCount="59">
  <si>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</si>
  <si>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</si>
  <si>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</si>
  <si>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</si>
  <si>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</si>
  <si>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</si>
  <si>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</si>
  <si>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</si>
  <si>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</si>
  <si>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</si>
  <si>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</si>
  <si>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</si>
  <si>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</si>
  <si>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</si>
  <si>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</si>
  <si>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</si>
  <si>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</si>
  <si>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</si>
  <si>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</si>
  <si>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</si>
  <si>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</si>
  <si>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</si>
  <si>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</si>
  <si>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</si>
  <si>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</si>
  <si>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</si>
  <si>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</si>
  <si>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</si>
  <si>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</si>
  <si>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</si>
  <si>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</si>
  <si>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</si>
  <si>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39113100-8 - Křesla </t>
  </si>
  <si>
    <t>39113200-9 - Pohovky</t>
  </si>
  <si>
    <t>39121200-8 - Stoly</t>
  </si>
  <si>
    <t xml:space="preserve">39122100-4 - Skříně </t>
  </si>
  <si>
    <t>NE</t>
  </si>
  <si>
    <t>V případě, že se dodavatel při předání zboží na některá uvedená tel. čísla nedovolá, bude v takovém případě volat tel. 377 631 320.</t>
  </si>
  <si>
    <t>Společná faktura</t>
  </si>
  <si>
    <t>Ilustrační obrázek</t>
  </si>
  <si>
    <t>ANO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</si>
  <si>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</si>
  <si>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Příloha č. 2 Kupní smlouvy - technická specifikace
Nábytek pro ZČU (II.) 027 - 2025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</si>
  <si>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</si>
  <si>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Název projektu: ERDF SP ZČU
Číslo projektu: CZ.02.02.01/00/23_024/0008981</t>
  </si>
  <si>
    <t xml:space="preserve">Dvojkřeslo </t>
  </si>
  <si>
    <t xml:space="preserve">Křeslo čalouněné </t>
  </si>
  <si>
    <t>Skříň uzamykatelná</t>
  </si>
  <si>
    <t xml:space="preserve">Stohovatelná židle </t>
  </si>
  <si>
    <t>Pracovní stůl</t>
  </si>
  <si>
    <t>Martina Rubriciusová, 
Tel.: 37763 1353</t>
  </si>
  <si>
    <t xml:space="preserve">Vysoká uzamykatelná skříň
- rozměry minimálně š80 x v170 x h47cm
- vnitřní policový systém, nejméně 3 nastavitelné police
- zámek na uzamčení dvířek
- nožky pro vyrovnání nerovností podlahy
- barva světlé dřevo (například dub, bříza, divoká hruška), nebo v kombinaci světlé dřevo/ šedá, lze i kombinace dřevo/ kov
- skříně v barevném souladu s pracovními stoly (pol.č. 5) a židlemi (pol.č. 4). </t>
  </si>
  <si>
    <t xml:space="preserve">Stohovatelná židle
- ergonomicky tvarovaný sedák a opěradlo
- stabilní kovová kostra (nezasahuje do sedací plochy)
- materiál sedák a opěrky dřevo/ překližka
- otíratelný a snadno udržovatelný materiál
- bez čalouněných/ látkových prvků
- gumové chrániče nohou
- výška minimálně 85 cm, šířka sedáku minimálně 41 cm
- nosnost minimálně 110 kg
- barva světlé dřevo (například dub, bříza, divoká hruška) ve vhodné kombinaci s pracovními stoly (pol.č. 5). </t>
  </si>
  <si>
    <t xml:space="preserve">Pracovní čtvercový stůl
- stolová deska o rozměrech 80 x 80 cm
- výška stolu min. 73 cm
- pracovní deska z LTD o tloušťce min. 25 mm zakončená ABS hranou
- bytelná kovová konstrukce - nohy čtvercového průřezu s vyrovnávacími koncovkami
- barva konstrukce šedá nebo kovová
- barva stolové desky světlé dřevo (například dub, bříza, divoká hruška) ve vhodné kombinaci se stohovatelnými židlemi (pol.č. 4). </t>
  </si>
  <si>
    <t>Sedláčkova 216/19, 
301 00 Plzeň 3,
ZČU Kulturka - dvě místnosti v přízemí  (3 schody)</t>
  </si>
  <si>
    <t>Dodat ve smontovaném stavu a včetně případné montáže a instalace v daných místnostech.</t>
  </si>
  <si>
    <t>30 dní</t>
  </si>
  <si>
    <t xml:space="preserve">Křeslo dvojmístné
- kovová konstrukce nebo bytelná dřevěná konstrukce 
- čalouněný/ látkový sedák s opěrkou
- boční područky
- rozměry minimálně š120 x h70 x v75 cm, výška sedu min. 42 cm
- nosnost nejméně 120 kg
- gumové protiskluzové ochranné prvky pro bezpečnost studentů se speciálními potřebami
- stejný design a barva jako jednomístné křeslo (pol.č. 2)
- neutrální tmavší barvy: tmavě šedá, antracitové šedá, tmavá taupe, olivová, uhlová, grafitová. </t>
  </si>
  <si>
    <r>
      <t>Křeslo jednomístné
- kovová konstrukce nebo bytelná dřevěná konstrukce 
- čalouněný/ látkový sedák s opěrkou
- boční područky 
- rozměry minimá</t>
    </r>
    <r>
      <rPr>
        <sz val="11"/>
        <rFont val="Calibri"/>
        <family val="2"/>
        <charset val="238"/>
      </rPr>
      <t>lně š65</t>
    </r>
    <r>
      <rPr>
        <sz val="11"/>
        <color rgb="FF000000"/>
        <rFont val="Calibri"/>
        <family val="2"/>
        <charset val="238"/>
      </rPr>
      <t xml:space="preserve"> x h70 x v75 cm, výška sedu min. 42 cm
- gumové protiskluzové ochranné prvky pro bezpečnost studentů se speciálními potřebami
- stejný design a barva jako dvojkřeslo (pol.č. 1)
- neutrální tmavší barvy: tmavě šedá, antracitové šedá, tmavá taupe, olivová, uhlová, grafitová.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</si>
</sst>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3" fontId="8" fillId="5" borderId="9" xfId="0" applyNumberFormat="1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left" vertical="center" wrapText="1" indent="2"/>
    </xf>
    <xf numFmtId="165" fontId="0" fillId="0" borderId="9" xfId="0" applyNumberFormat="1" applyBorder="1" applyAlignment="1">
      <alignment horizontal="right" vertical="center" indent="2"/>
    </xf>
    <xf numFmtId="3" fontId="0" fillId="2" borderId="10" xfId="0" applyNumberForma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3" fontId="8" fillId="5" borderId="11" xfId="0" applyNumberFormat="1" applyFont="1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left" vertical="center" wrapText="1" indent="2"/>
    </xf>
    <xf numFmtId="165" fontId="0" fillId="0" borderId="11" xfId="0" applyNumberFormat="1" applyBorder="1" applyAlignment="1">
      <alignment horizontal="right" vertical="center" indent="2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3" fontId="0" fillId="2" borderId="14" xfId="0" applyNumberForma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3" fontId="8" fillId="5" borderId="15" xfId="0" applyNumberFormat="1" applyFont="1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left" vertical="center" wrapText="1" indent="2"/>
    </xf>
    <xf numFmtId="165" fontId="0" fillId="0" borderId="15" xfId="0" applyNumberFormat="1" applyBorder="1" applyAlignment="1">
      <alignment horizontal="right" vertical="center" indent="2"/>
    </xf>
    <xf numFmtId="0" fontId="0" fillId="5" borderId="7" xfId="0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164" fontId="8" fillId="5" borderId="7" xfId="0" applyNumberFormat="1" applyFont="1" applyFill="1" applyBorder="1" applyAlignment="1">
      <alignment horizontal="right" vertical="center" indent="1"/>
    </xf>
    <xf numFmtId="164" fontId="8" fillId="5" borderId="13" xfId="0" applyNumberFormat="1" applyFont="1" applyFill="1" applyBorder="1" applyAlignment="1">
      <alignment horizontal="right" vertical="center" indent="1"/>
    </xf>
    <xf numFmtId="164" fontId="8" fillId="5" borderId="12" xfId="0" applyNumberFormat="1" applyFont="1" applyFill="1" applyBorder="1" applyAlignment="1">
      <alignment horizontal="right" vertical="center" indent="1"/>
    </xf>
    <xf numFmtId="164" fontId="0" fillId="0" borderId="7" xfId="0" applyNumberFormat="1" applyBorder="1" applyAlignment="1">
      <alignment horizontal="right" vertical="center" indent="1"/>
    </xf>
    <xf numFmtId="164" fontId="0" fillId="0" borderId="13" xfId="0" applyNumberFormat="1" applyBorder="1" applyAlignment="1">
      <alignment horizontal="right" vertical="center" indent="1"/>
    </xf>
    <xf numFmtId="164" fontId="0" fillId="0" borderId="12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 applyProtection="1">
      <alignment horizontal="left" vertical="center" wrapText="1" indent="2"/>
      <protection locked="0"/>
    </xf>
    <xf numFmtId="0" fontId="1" fillId="3" borderId="15" xfId="0" applyFont="1" applyFill="1" applyBorder="1" applyAlignment="1" applyProtection="1">
      <alignment horizontal="left" vertical="center" wrapText="1" indent="2"/>
      <protection locked="0"/>
    </xf>
    <xf numFmtId="0" fontId="1" fillId="3" borderId="11" xfId="0" applyFont="1" applyFill="1" applyBorder="1" applyAlignment="1" applyProtection="1">
      <alignment horizontal="left" vertical="center" wrapText="1" indent="2"/>
      <protection locked="0"/>
    </xf>
    <xf numFmtId="164" fontId="1" fillId="3" borderId="9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5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1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jpeg"/><Relationship Id="rId4" Type="http://schemas.openxmlformats.org/officeDocument/2006/relationships/image" Target="../media/image4.pn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238125</xdr:colOff>
      <xdr:row>6</xdr:row>
      <xdr:rowOff>142874</xdr:rowOff>
    </xdr:from>
    <xdr:to>
      <xdr:col>6</xdr:col>
      <xdr:colOff>1847851</xdr:colOff>
      <xdr:row>6</xdr:row>
      <xdr:rowOff>1362075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2DC0C8BA-C909-4872-A04E-497B56CA5AF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72975" y="2790824"/>
          <a:ext cx="1609726" cy="121920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209549</xdr:colOff>
      <xdr:row>7</xdr:row>
      <xdr:rowOff>152400</xdr:rowOff>
    </xdr:from>
    <xdr:to>
      <xdr:col>6</xdr:col>
      <xdr:colOff>1819274</xdr:colOff>
      <xdr:row>7</xdr:row>
      <xdr:rowOff>1523999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47B9D6C5-F67D-4734-AB69-5013B5EDBCE2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4399" y="5715000"/>
          <a:ext cx="1609725" cy="13715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1885950</xdr:colOff>
      <xdr:row>8</xdr:row>
      <xdr:rowOff>114300</xdr:rowOff>
    </xdr:from>
    <xdr:to>
      <xdr:col>6</xdr:col>
      <xdr:colOff>2952750</xdr:colOff>
      <xdr:row>8</xdr:row>
      <xdr:rowOff>1590675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562D75F1-D39F-4D0B-AE19-931CBD13DFE5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20800" y="7143750"/>
          <a:ext cx="1066800" cy="14763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419100</xdr:colOff>
      <xdr:row>8</xdr:row>
      <xdr:rowOff>114300</xdr:rowOff>
    </xdr:from>
    <xdr:to>
      <xdr:col>6</xdr:col>
      <xdr:colOff>1412062</xdr:colOff>
      <xdr:row>8</xdr:row>
      <xdr:rowOff>1773939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AA6DF1EE-0047-4F75-B599-7B06960DE204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3950" y="7143750"/>
          <a:ext cx="992962" cy="165963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342900</xdr:colOff>
      <xdr:row>9</xdr:row>
      <xdr:rowOff>152400</xdr:rowOff>
    </xdr:from>
    <xdr:to>
      <xdr:col>6</xdr:col>
      <xdr:colOff>1428750</xdr:colOff>
      <xdr:row>9</xdr:row>
      <xdr:rowOff>2124075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44663319-EBBC-4A56-84B2-50F636574063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77750" y="9058275"/>
          <a:ext cx="1085850" cy="19716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1800225</xdr:colOff>
      <xdr:row>9</xdr:row>
      <xdr:rowOff>190500</xdr:rowOff>
    </xdr:from>
    <xdr:to>
      <xdr:col>6</xdr:col>
      <xdr:colOff>3267075</xdr:colOff>
      <xdr:row>9</xdr:row>
      <xdr:rowOff>2028826</xdr:rowOff>
    </xdr:to>
    <xdr:pic>
      <xdr:nvPicPr>
        <xdr:cNvPr id="18" name="Obrázek 17">
          <a:extLst>
            <a:ext uri="{FF2B5EF4-FFF2-40B4-BE49-F238E27FC236}">
              <a16:creationId xmlns:a16="http://schemas.microsoft.com/office/drawing/2014/main" id="{14DED4EB-228D-48E1-9E4B-68BE21EBABF8}"/>
            </a:ext>
          </a:extLst>
        </xdr:cNvPr>
        <xdr:cNvPicPr/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35075" y="9096375"/>
          <a:ext cx="1466850" cy="183832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571500</xdr:colOff>
      <xdr:row>10</xdr:row>
      <xdr:rowOff>152400</xdr:rowOff>
    </xdr:from>
    <xdr:to>
      <xdr:col>6</xdr:col>
      <xdr:colOff>2771775</xdr:colOff>
      <xdr:row>10</xdr:row>
      <xdr:rowOff>2009775</xdr:rowOff>
    </xdr:to>
    <xdr:pic>
      <xdr:nvPicPr>
        <xdr:cNvPr id="19" name="Obrázek 18">
          <a:extLst>
            <a:ext uri="{FF2B5EF4-FFF2-40B4-BE49-F238E27FC236}">
              <a16:creationId xmlns:a16="http://schemas.microsoft.com/office/drawing/2014/main" id="{9FEB91F5-2B7F-418C-846C-19C61161A6A9}"/>
            </a:ext>
          </a:extLst>
        </xdr:cNvPr>
        <xdr:cNvPicPr/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6350" y="11353800"/>
          <a:ext cx="2200275" cy="18573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1028699</xdr:colOff>
      <xdr:row>6</xdr:row>
      <xdr:rowOff>1562099</xdr:rowOff>
    </xdr:from>
    <xdr:to>
      <xdr:col>6</xdr:col>
      <xdr:colOff>2581274</xdr:colOff>
      <xdr:row>6</xdr:row>
      <xdr:rowOff>2780240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465D6598-134E-47E7-974F-E74C5090BB9D}"/>
            </a:ext>
          </a:extLst>
        </xdr:cNvPr>
        <xdr:cNvPicPr/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63549" y="4210049"/>
          <a:ext cx="1552575" cy="121814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2190750</xdr:colOff>
      <xdr:row>6</xdr:row>
      <xdr:rowOff>104774</xdr:rowOff>
    </xdr:from>
    <xdr:to>
      <xdr:col>6</xdr:col>
      <xdr:colOff>3190875</xdr:colOff>
      <xdr:row>6</xdr:row>
      <xdr:rowOff>1390649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BBF799C5-1519-481E-8480-6C74730E607E}"/>
            </a:ext>
          </a:extLst>
        </xdr:cNvPr>
        <xdr:cNvPicPr/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25600" y="2752724"/>
          <a:ext cx="1000125" cy="12858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2019300</xdr:colOff>
      <xdr:row>7</xdr:row>
      <xdr:rowOff>228600</xdr:rowOff>
    </xdr:from>
    <xdr:to>
      <xdr:col>6</xdr:col>
      <xdr:colOff>3333750</xdr:colOff>
      <xdr:row>7</xdr:row>
      <xdr:rowOff>1447800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4250D94C-A9A8-411D-94BF-CEBA5887DF6E}"/>
            </a:ext>
          </a:extLst>
        </xdr:cNvPr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4154150" y="5791200"/>
          <a:ext cx="1314450" cy="1219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9"/>
  <sheetViews>
    <sheetView tabSelected="1" topLeftCell="O7" zoomScaleNormal="100" workbookViewId="0">
      <selection activeCell="T10" sqref="T10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126" style="1" customWidth="1"/>
    <col min="7" max="7" width="53.1406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3" style="4" customWidth="1"/>
    <col min="12" max="12" width="16.7109375" style="1" customWidth="1"/>
    <col min="13" max="13" width="49" customWidth="1"/>
    <col min="14" max="14" width="35.5703125" customWidth="1"/>
    <col min="15" max="15" width="28.5703125" customWidth="1"/>
    <col min="16" max="16" width="31.85546875" style="4" customWidth="1"/>
    <col min="17" max="17" width="28.140625" style="4" customWidth="1"/>
    <col min="18" max="18" width="21.85546875" style="4" hidden="1" customWidth="1"/>
    <col min="19" max="19" width="22.28515625" customWidth="1"/>
    <col min="20" max="20" width="22.85546875" customWidth="1"/>
    <col min="21" max="21" width="21" customWidth="1"/>
    <col min="22" max="22" width="21.140625" customWidth="1"/>
    <col min="23" max="23" width="12.7109375" hidden="1" customWidth="1"/>
    <col min="24" max="24" width="36.140625" style="5" customWidth="1"/>
  </cols>
  <sheetData>
    <row r="1" spans="1:24" ht="39" customHeight="1" x14ac:dyDescent="0.25">
      <c r="B1" s="78" t="s">
        <v>42</v>
      </c>
      <c r="C1" s="78"/>
      <c r="D1" s="78"/>
      <c r="E1" s="78"/>
      <c r="H1" s="35"/>
      <c r="I1" s="1"/>
      <c r="J1" s="1"/>
      <c r="K1" s="1"/>
      <c r="P1" s="1"/>
      <c r="Q1" s="1"/>
      <c r="R1" s="1"/>
      <c r="T1" s="6"/>
      <c r="U1" s="6"/>
      <c r="V1" s="6"/>
      <c r="W1" s="6"/>
      <c r="X1" s="6"/>
    </row>
    <row r="2" spans="1:24" ht="18.75" x14ac:dyDescent="0.25">
      <c r="B2" s="7"/>
      <c r="C2" s="7"/>
      <c r="D2" s="7"/>
      <c r="E2" s="7"/>
      <c r="H2" s="48"/>
      <c r="I2" s="49"/>
      <c r="J2" s="49"/>
      <c r="K2" s="49"/>
      <c r="L2" s="49"/>
      <c r="M2" s="49"/>
      <c r="N2" s="49"/>
      <c r="O2" s="49"/>
      <c r="P2" s="49"/>
      <c r="Q2" s="49"/>
      <c r="R2" s="1"/>
      <c r="T2" s="6"/>
      <c r="U2" s="6"/>
      <c r="V2" s="6"/>
      <c r="W2" s="6"/>
      <c r="X2" s="6"/>
    </row>
    <row r="3" spans="1:24" ht="17.25" customHeight="1" x14ac:dyDescent="0.25">
      <c r="B3" s="8"/>
      <c r="C3" s="9" t="s">
        <v>0</v>
      </c>
      <c r="D3" s="57"/>
      <c r="E3" s="57"/>
      <c r="F3" s="57"/>
      <c r="G3" s="57"/>
      <c r="H3" s="49"/>
      <c r="I3" s="49"/>
      <c r="J3" s="49"/>
      <c r="K3" s="49"/>
      <c r="L3" s="49"/>
      <c r="M3" s="49"/>
      <c r="N3" s="49"/>
      <c r="O3" s="49"/>
      <c r="P3" s="49"/>
      <c r="Q3" s="49"/>
      <c r="R3" s="5"/>
      <c r="S3" s="10"/>
      <c r="T3" s="10"/>
      <c r="V3" s="10"/>
    </row>
    <row r="4" spans="1:24" ht="17.25" customHeight="1" thickBot="1" x14ac:dyDescent="0.3">
      <c r="B4" s="11"/>
      <c r="C4" s="9" t="s">
        <v>1</v>
      </c>
      <c r="D4" s="57"/>
      <c r="E4" s="57"/>
      <c r="F4" s="57"/>
      <c r="G4" s="57"/>
      <c r="H4" s="57"/>
      <c r="I4" s="57"/>
      <c r="J4" s="57"/>
      <c r="K4" s="10"/>
      <c r="L4" s="10"/>
      <c r="M4" s="10"/>
      <c r="N4" s="10"/>
      <c r="O4" s="10"/>
      <c r="P4" s="1"/>
      <c r="Q4" s="1"/>
      <c r="R4" s="1"/>
      <c r="S4" s="10"/>
      <c r="T4" s="10"/>
      <c r="V4" s="10"/>
      <c r="X4" s="12"/>
    </row>
    <row r="5" spans="1:24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P5" s="1"/>
      <c r="Q5" s="17"/>
      <c r="R5" s="17"/>
      <c r="T5" s="15" t="s">
        <v>2</v>
      </c>
      <c r="X5" s="12"/>
    </row>
    <row r="6" spans="1:24" ht="78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39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43</v>
      </c>
      <c r="N6" s="19" t="s">
        <v>13</v>
      </c>
      <c r="O6" s="21" t="s">
        <v>14</v>
      </c>
      <c r="P6" s="19" t="s">
        <v>15</v>
      </c>
      <c r="Q6" s="19" t="s">
        <v>41</v>
      </c>
      <c r="R6" s="19" t="s">
        <v>16</v>
      </c>
      <c r="S6" s="19" t="s">
        <v>17</v>
      </c>
      <c r="T6" s="22" t="s">
        <v>18</v>
      </c>
      <c r="U6" s="19" t="s">
        <v>19</v>
      </c>
      <c r="V6" s="19" t="s">
        <v>20</v>
      </c>
      <c r="W6" s="19" t="s">
        <v>21</v>
      </c>
      <c r="X6" s="19" t="s">
        <v>22</v>
      </c>
    </row>
    <row r="7" spans="1:24" ht="229.5" customHeight="1" thickTop="1" x14ac:dyDescent="0.25">
      <c r="A7" s="23"/>
      <c r="B7" s="36">
        <v>1</v>
      </c>
      <c r="C7" s="37" t="s">
        <v>45</v>
      </c>
      <c r="D7" s="38">
        <v>3</v>
      </c>
      <c r="E7" s="39" t="s">
        <v>23</v>
      </c>
      <c r="F7" s="40" t="s">
        <v>57</v>
      </c>
      <c r="G7" s="40"/>
      <c r="H7" s="82"/>
      <c r="I7" s="37" t="s">
        <v>36</v>
      </c>
      <c r="J7" s="37" t="s">
        <v>36</v>
      </c>
      <c r="K7" s="62" t="s">
        <v>38</v>
      </c>
      <c r="L7" s="79" t="s">
        <v>40</v>
      </c>
      <c r="M7" s="62" t="s">
        <v>44</v>
      </c>
      <c r="N7" s="59" t="s">
        <v>55</v>
      </c>
      <c r="O7" s="62" t="s">
        <v>50</v>
      </c>
      <c r="P7" s="79" t="s">
        <v>54</v>
      </c>
      <c r="Q7" s="59" t="s">
        <v>56</v>
      </c>
      <c r="R7" s="68">
        <f>S7</f>
        <v>210210</v>
      </c>
      <c r="S7" s="65">
        <v>210210</v>
      </c>
      <c r="T7" s="85"/>
      <c r="U7" s="41">
        <f>D7*T7</f>
        <v>0</v>
      </c>
      <c r="V7" s="71" t="str">
        <f>IF(T14, IF(T14&gt;S14,"NEVYHOVUJE","VYHOVUJE")," ")</f>
        <v xml:space="preserve"> </v>
      </c>
      <c r="W7" s="62"/>
      <c r="X7" s="56" t="s">
        <v>33</v>
      </c>
    </row>
    <row r="8" spans="1:24" ht="167.25" customHeight="1" x14ac:dyDescent="0.25">
      <c r="A8" s="23"/>
      <c r="B8" s="50">
        <v>2</v>
      </c>
      <c r="C8" s="51" t="s">
        <v>46</v>
      </c>
      <c r="D8" s="52">
        <v>3</v>
      </c>
      <c r="E8" s="53" t="s">
        <v>23</v>
      </c>
      <c r="F8" s="54" t="s">
        <v>58</v>
      </c>
      <c r="G8" s="54"/>
      <c r="H8" s="83"/>
      <c r="I8" s="51" t="s">
        <v>36</v>
      </c>
      <c r="J8" s="51" t="s">
        <v>36</v>
      </c>
      <c r="K8" s="63"/>
      <c r="L8" s="80"/>
      <c r="M8" s="63"/>
      <c r="N8" s="60"/>
      <c r="O8" s="63"/>
      <c r="P8" s="80"/>
      <c r="Q8" s="60"/>
      <c r="R8" s="69"/>
      <c r="S8" s="66"/>
      <c r="T8" s="86"/>
      <c r="U8" s="55">
        <f>D8*T8</f>
        <v>0</v>
      </c>
      <c r="V8" s="72"/>
      <c r="W8" s="63"/>
      <c r="X8" s="53" t="s">
        <v>32</v>
      </c>
    </row>
    <row r="9" spans="1:24" ht="147.75" customHeight="1" x14ac:dyDescent="0.25">
      <c r="A9" s="23"/>
      <c r="B9" s="50">
        <v>3</v>
      </c>
      <c r="C9" s="51" t="s">
        <v>47</v>
      </c>
      <c r="D9" s="52">
        <v>3</v>
      </c>
      <c r="E9" s="53" t="s">
        <v>23</v>
      </c>
      <c r="F9" s="54" t="s">
        <v>51</v>
      </c>
      <c r="G9" s="54"/>
      <c r="H9" s="83"/>
      <c r="I9" s="51" t="s">
        <v>36</v>
      </c>
      <c r="J9" s="51" t="s">
        <v>36</v>
      </c>
      <c r="K9" s="63"/>
      <c r="L9" s="80"/>
      <c r="M9" s="63"/>
      <c r="N9" s="60"/>
      <c r="O9" s="63"/>
      <c r="P9" s="80"/>
      <c r="Q9" s="60"/>
      <c r="R9" s="69"/>
      <c r="S9" s="66"/>
      <c r="T9" s="86"/>
      <c r="U9" s="55">
        <f>D9*T9</f>
        <v>0</v>
      </c>
      <c r="V9" s="72"/>
      <c r="W9" s="63"/>
      <c r="X9" s="53" t="s">
        <v>35</v>
      </c>
    </row>
    <row r="10" spans="1:24" ht="180.75" customHeight="1" x14ac:dyDescent="0.25">
      <c r="A10" s="23"/>
      <c r="B10" s="50">
        <v>4</v>
      </c>
      <c r="C10" s="51" t="s">
        <v>48</v>
      </c>
      <c r="D10" s="52">
        <v>30</v>
      </c>
      <c r="E10" s="53" t="s">
        <v>23</v>
      </c>
      <c r="F10" s="54" t="s">
        <v>52</v>
      </c>
      <c r="G10" s="54"/>
      <c r="H10" s="83"/>
      <c r="I10" s="51" t="s">
        <v>36</v>
      </c>
      <c r="J10" s="51" t="s">
        <v>36</v>
      </c>
      <c r="K10" s="63"/>
      <c r="L10" s="80"/>
      <c r="M10" s="63"/>
      <c r="N10" s="60"/>
      <c r="O10" s="63"/>
      <c r="P10" s="80"/>
      <c r="Q10" s="60"/>
      <c r="R10" s="69"/>
      <c r="S10" s="66"/>
      <c r="T10" s="86"/>
      <c r="U10" s="55">
        <f>D10*T10</f>
        <v>0</v>
      </c>
      <c r="V10" s="72"/>
      <c r="W10" s="63"/>
      <c r="X10" s="53" t="s">
        <v>24</v>
      </c>
    </row>
    <row r="11" spans="1:24" ht="177.75" customHeight="1" thickBot="1" x14ac:dyDescent="0.3">
      <c r="A11" s="23"/>
      <c r="B11" s="42">
        <v>5</v>
      </c>
      <c r="C11" s="43" t="s">
        <v>49</v>
      </c>
      <c r="D11" s="44">
        <v>19</v>
      </c>
      <c r="E11" s="45" t="s">
        <v>23</v>
      </c>
      <c r="F11" s="46" t="s">
        <v>53</v>
      </c>
      <c r="G11" s="46"/>
      <c r="H11" s="84"/>
      <c r="I11" s="43" t="s">
        <v>36</v>
      </c>
      <c r="J11" s="43" t="s">
        <v>36</v>
      </c>
      <c r="K11" s="64"/>
      <c r="L11" s="81"/>
      <c r="M11" s="64"/>
      <c r="N11" s="61"/>
      <c r="O11" s="64"/>
      <c r="P11" s="81"/>
      <c r="Q11" s="61"/>
      <c r="R11" s="70"/>
      <c r="S11" s="67"/>
      <c r="T11" s="87"/>
      <c r="U11" s="47">
        <f>D11*T11</f>
        <v>0</v>
      </c>
      <c r="V11" s="73"/>
      <c r="W11" s="64"/>
      <c r="X11" s="45" t="s">
        <v>34</v>
      </c>
    </row>
    <row r="12" spans="1:24" ht="13.5" customHeight="1" thickTop="1" thickBot="1" x14ac:dyDescent="0.3">
      <c r="C12"/>
      <c r="D12"/>
      <c r="E12"/>
      <c r="F12"/>
      <c r="G12"/>
      <c r="H12"/>
      <c r="I12"/>
      <c r="J12"/>
      <c r="K12"/>
      <c r="L12"/>
      <c r="P12"/>
      <c r="Q12"/>
      <c r="R12"/>
      <c r="U12" s="24"/>
    </row>
    <row r="13" spans="1:24" ht="60.75" customHeight="1" thickTop="1" thickBot="1" x14ac:dyDescent="0.3">
      <c r="B13" s="74" t="s">
        <v>25</v>
      </c>
      <c r="C13" s="74"/>
      <c r="D13" s="74"/>
      <c r="E13" s="74"/>
      <c r="F13" s="74"/>
      <c r="G13" s="74"/>
      <c r="H13" s="74"/>
      <c r="I13" s="74"/>
      <c r="J13" s="74"/>
      <c r="K13" s="74"/>
      <c r="L13" s="12"/>
      <c r="M13" s="12"/>
      <c r="N13" s="25"/>
      <c r="O13" s="25"/>
      <c r="P13" s="25"/>
      <c r="Q13" s="26"/>
      <c r="R13" s="26"/>
      <c r="S13" s="27" t="s">
        <v>26</v>
      </c>
      <c r="T13" s="75" t="s">
        <v>27</v>
      </c>
      <c r="U13" s="75"/>
      <c r="V13" s="75"/>
      <c r="W13" s="17"/>
    </row>
    <row r="14" spans="1:24" ht="33" customHeight="1" thickTop="1" thickBot="1" x14ac:dyDescent="0.3">
      <c r="B14" s="76" t="s">
        <v>37</v>
      </c>
      <c r="C14" s="76"/>
      <c r="D14" s="76"/>
      <c r="E14" s="76"/>
      <c r="F14" s="76"/>
      <c r="G14" s="76"/>
      <c r="H14" s="76"/>
      <c r="I14" s="58"/>
      <c r="J14" s="58"/>
      <c r="K14" s="28"/>
      <c r="N14" s="29"/>
      <c r="O14" s="29"/>
      <c r="P14" s="29"/>
      <c r="Q14" s="30"/>
      <c r="R14" s="30"/>
      <c r="S14" s="31">
        <f>SUM(R7:R11)</f>
        <v>210210</v>
      </c>
      <c r="T14" s="77">
        <f>SUM(U7:U11)</f>
        <v>0</v>
      </c>
      <c r="U14" s="77"/>
      <c r="V14" s="77"/>
    </row>
    <row r="15" spans="1:24" s="32" customFormat="1" ht="15.75" thickTop="1" x14ac:dyDescent="0.25">
      <c r="B15" s="32" t="s">
        <v>28</v>
      </c>
      <c r="X15" s="33"/>
    </row>
    <row r="16" spans="1:24" s="32" customFormat="1" x14ac:dyDescent="0.25">
      <c r="B16" s="34" t="s">
        <v>29</v>
      </c>
      <c r="C16" s="32" t="s">
        <v>30</v>
      </c>
      <c r="X16" s="33"/>
    </row>
    <row r="17" spans="2:24" s="32" customFormat="1" x14ac:dyDescent="0.25">
      <c r="B17" s="34" t="s">
        <v>29</v>
      </c>
      <c r="C17" s="32" t="s">
        <v>31</v>
      </c>
      <c r="X17" s="33"/>
    </row>
    <row r="18" spans="2:24" s="32" customFormat="1" x14ac:dyDescent="0.25">
      <c r="X18" s="33"/>
    </row>
    <row r="19" spans="2:24" s="32" customFormat="1" x14ac:dyDescent="0.25">
      <c r="X19" s="33"/>
    </row>
    <row r="21" spans="2:24" x14ac:dyDescent="0.25">
      <c r="C21"/>
      <c r="E21"/>
      <c r="F21"/>
      <c r="G21"/>
      <c r="I21"/>
      <c r="J21"/>
      <c r="L21"/>
    </row>
    <row r="22" spans="2:24" x14ac:dyDescent="0.25">
      <c r="C22"/>
      <c r="E22"/>
      <c r="F22"/>
      <c r="G22"/>
      <c r="I22"/>
      <c r="J22"/>
      <c r="L22"/>
    </row>
    <row r="23" spans="2:24" x14ac:dyDescent="0.25">
      <c r="C23"/>
      <c r="E23"/>
      <c r="F23"/>
      <c r="G23"/>
      <c r="I23"/>
      <c r="J23"/>
      <c r="L23"/>
    </row>
    <row r="24" spans="2:24" x14ac:dyDescent="0.25">
      <c r="C24"/>
      <c r="E24"/>
      <c r="F24"/>
      <c r="G24"/>
      <c r="I24"/>
      <c r="J24"/>
      <c r="L24"/>
    </row>
    <row r="25" spans="2:24" x14ac:dyDescent="0.25">
      <c r="C25"/>
      <c r="E25"/>
      <c r="F25"/>
      <c r="G25"/>
      <c r="I25"/>
      <c r="J25"/>
      <c r="L25"/>
    </row>
    <row r="26" spans="2:24" x14ac:dyDescent="0.25">
      <c r="C26"/>
      <c r="E26"/>
      <c r="F26"/>
      <c r="G26"/>
      <c r="I26"/>
      <c r="J26"/>
      <c r="L26"/>
    </row>
    <row r="27" spans="2:24" x14ac:dyDescent="0.25">
      <c r="C27"/>
      <c r="E27"/>
      <c r="F27"/>
      <c r="G27"/>
      <c r="I27"/>
      <c r="J27"/>
      <c r="L27"/>
    </row>
    <row r="28" spans="2:24" x14ac:dyDescent="0.25">
      <c r="C28"/>
      <c r="E28"/>
      <c r="F28"/>
      <c r="G28"/>
      <c r="I28"/>
      <c r="J28"/>
      <c r="L28"/>
    </row>
    <row r="29" spans="2:24" x14ac:dyDescent="0.25">
      <c r="C29"/>
      <c r="E29"/>
      <c r="F29"/>
      <c r="G29"/>
      <c r="I29"/>
      <c r="J29"/>
      <c r="L29"/>
    </row>
    <row r="30" spans="2:24" x14ac:dyDescent="0.25">
      <c r="C30"/>
      <c r="E30"/>
      <c r="F30"/>
      <c r="G30"/>
      <c r="I30"/>
      <c r="J30"/>
      <c r="L30"/>
    </row>
    <row r="31" spans="2:24" x14ac:dyDescent="0.25">
      <c r="C31"/>
      <c r="E31"/>
      <c r="F31"/>
      <c r="G31"/>
      <c r="I31"/>
      <c r="J31"/>
      <c r="L31"/>
    </row>
    <row r="32" spans="2:24" x14ac:dyDescent="0.25">
      <c r="C32"/>
      <c r="E32"/>
      <c r="F32"/>
      <c r="G32"/>
      <c r="I32"/>
      <c r="J32"/>
      <c r="L32"/>
    </row>
    <row r="33" spans="3:12" x14ac:dyDescent="0.25">
      <c r="C33"/>
      <c r="E33"/>
      <c r="F33"/>
      <c r="G33"/>
      <c r="I33"/>
      <c r="J33"/>
      <c r="L33"/>
    </row>
    <row r="34" spans="3:12" x14ac:dyDescent="0.25">
      <c r="C34"/>
      <c r="E34"/>
      <c r="F34"/>
      <c r="G34"/>
      <c r="I34"/>
      <c r="J34"/>
      <c r="L34"/>
    </row>
    <row r="35" spans="3:12" x14ac:dyDescent="0.25">
      <c r="C35"/>
      <c r="E35"/>
      <c r="F35"/>
      <c r="G35"/>
      <c r="I35"/>
      <c r="J35"/>
      <c r="L35"/>
    </row>
    <row r="36" spans="3:12" x14ac:dyDescent="0.25">
      <c r="C36"/>
      <c r="E36"/>
      <c r="F36"/>
      <c r="G36"/>
      <c r="I36"/>
      <c r="J36"/>
      <c r="L36"/>
    </row>
    <row r="37" spans="3:12" x14ac:dyDescent="0.25">
      <c r="C37"/>
      <c r="E37"/>
      <c r="F37"/>
      <c r="G37"/>
      <c r="I37"/>
      <c r="J37"/>
      <c r="L37"/>
    </row>
    <row r="38" spans="3:12" x14ac:dyDescent="0.25">
      <c r="C38"/>
      <c r="E38"/>
      <c r="F38"/>
      <c r="G38"/>
      <c r="I38"/>
      <c r="J38"/>
      <c r="L38"/>
    </row>
    <row r="39" spans="3:12" x14ac:dyDescent="0.25">
      <c r="C39"/>
      <c r="E39"/>
      <c r="F39"/>
      <c r="G39"/>
      <c r="I39"/>
      <c r="J39"/>
      <c r="L39"/>
    </row>
    <row r="40" spans="3:12" x14ac:dyDescent="0.25">
      <c r="C40"/>
      <c r="E40"/>
      <c r="F40"/>
      <c r="G40"/>
      <c r="I40"/>
      <c r="J40"/>
      <c r="L40"/>
    </row>
    <row r="41" spans="3:12" x14ac:dyDescent="0.25">
      <c r="C41"/>
      <c r="E41"/>
      <c r="F41"/>
      <c r="G41"/>
      <c r="I41"/>
      <c r="J41"/>
      <c r="L41"/>
    </row>
    <row r="42" spans="3:12" x14ac:dyDescent="0.25">
      <c r="C42"/>
      <c r="E42"/>
      <c r="F42"/>
      <c r="G42"/>
      <c r="I42"/>
      <c r="J42"/>
      <c r="L42"/>
    </row>
    <row r="43" spans="3:12" x14ac:dyDescent="0.25">
      <c r="C43"/>
      <c r="E43"/>
      <c r="F43"/>
      <c r="G43"/>
      <c r="I43"/>
      <c r="J43"/>
      <c r="L43"/>
    </row>
    <row r="44" spans="3:12" x14ac:dyDescent="0.25">
      <c r="C44"/>
      <c r="E44"/>
      <c r="F44"/>
      <c r="G44"/>
      <c r="I44"/>
      <c r="J44"/>
      <c r="L44"/>
    </row>
    <row r="45" spans="3:12" x14ac:dyDescent="0.25">
      <c r="C45"/>
      <c r="E45"/>
      <c r="F45"/>
      <c r="G45"/>
      <c r="I45"/>
      <c r="J45"/>
      <c r="L45"/>
    </row>
    <row r="46" spans="3:12" x14ac:dyDescent="0.25">
      <c r="C46"/>
      <c r="E46"/>
      <c r="F46"/>
      <c r="G46"/>
      <c r="I46"/>
      <c r="J46"/>
      <c r="L46"/>
    </row>
    <row r="47" spans="3:12" x14ac:dyDescent="0.25">
      <c r="C47"/>
      <c r="E47"/>
      <c r="F47"/>
      <c r="G47"/>
      <c r="I47"/>
      <c r="J47"/>
      <c r="L47"/>
    </row>
    <row r="48" spans="3:12" x14ac:dyDescent="0.25">
      <c r="C48"/>
      <c r="E48"/>
      <c r="F48"/>
      <c r="G48"/>
      <c r="I48"/>
      <c r="J48"/>
      <c r="L48"/>
    </row>
    <row r="49" spans="3:12" x14ac:dyDescent="0.25">
      <c r="C49"/>
      <c r="E49"/>
      <c r="F49"/>
      <c r="G49"/>
      <c r="I49"/>
      <c r="J49"/>
      <c r="L49"/>
    </row>
  </sheetData>
  <sheetProtection algorithmName="SHA-512" hashValue="5Mef+KtYyYHX+zqp104xNUqaiVhwqRFGR1/R08wCfZ6ziaoGg7fP6EqPHYMC0gqdq/4g69xsag/1+ZEB0FFJhw==" saltValue="CHFnUAf/AK2mZeGMtka2gw==" spinCount="100000" sheet="1" objects="1" scenarios="1" selectLockedCells="1"/>
  <mergeCells count="16">
    <mergeCell ref="B13:K13"/>
    <mergeCell ref="T13:V13"/>
    <mergeCell ref="B14:H14"/>
    <mergeCell ref="T14:V14"/>
    <mergeCell ref="B1:E1"/>
    <mergeCell ref="K7:K11"/>
    <mergeCell ref="M7:M11"/>
    <mergeCell ref="N7:N11"/>
    <mergeCell ref="L7:L11"/>
    <mergeCell ref="O7:O11"/>
    <mergeCell ref="P7:P11"/>
    <mergeCell ref="Q7:Q11"/>
    <mergeCell ref="W7:W11"/>
    <mergeCell ref="S7:S11"/>
    <mergeCell ref="R7:R11"/>
    <mergeCell ref="V7:V11"/>
  </mergeCells>
  <phoneticPr fontId="11" type="noConversion"/>
  <conditionalFormatting sqref="B7:B11 D7:D11">
    <cfRule type="expression" dxfId="11" priority="2">
      <formula>LEN(TRIM(B7))=0</formula>
    </cfRule>
  </conditionalFormatting>
  <conditionalFormatting sqref="B7:B11">
    <cfRule type="cellIs" dxfId="10" priority="3" operator="greaterThanOrEqual">
      <formula>1</formula>
    </cfRule>
  </conditionalFormatting>
  <conditionalFormatting sqref="H7:H11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11">
    <cfRule type="containsText" dxfId="5" priority="14" operator="containsText" text="ANO">
      <formula>NOT(ISERROR(SEARCH("ANO",I7)))</formula>
    </cfRule>
  </conditionalFormatting>
  <conditionalFormatting sqref="T7:T11">
    <cfRule type="expression" dxfId="4" priority="11">
      <formula>LEN(TRIM(T7))=0</formula>
    </cfRule>
    <cfRule type="expression" dxfId="3" priority="12">
      <formula>LEN(TRIM(T7))&gt;0</formula>
    </cfRule>
    <cfRule type="expression" dxfId="2" priority="13">
      <formula>LEN(TRIM(T7))&gt;0</formula>
    </cfRule>
  </conditionalFormatting>
  <conditionalFormatting sqref="V7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3">
    <dataValidation type="list" allowBlank="1" showInputMessage="1" showErrorMessage="1" sqref="L7" xr:uid="{7238BBBE-8406-41CE-BC56-F91A36AFC67F}">
      <formula1>"ANO,NE"</formula1>
    </dataValidation>
    <dataValidation type="list" showInputMessage="1" showErrorMessage="1" sqref="I7:J11" xr:uid="{00000000-0002-0000-0000-000000000000}">
      <formula1>"ANO,NE"</formula1>
      <formula2>0</formula2>
    </dataValidation>
    <dataValidation type="list" showInputMessage="1" showErrorMessage="1" sqref="E7:E11" xr:uid="{00000000-0002-0000-0000-000001000000}">
      <formula1>"ks,bal,sada,"</formula1>
      <formula2>0</formula2>
    </dataValidation>
  </dataValidations>
  <pageMargins left="0.19685039370078741" right="0.18" top="0.27559055118110237" bottom="0.19685039370078741" header="0.24" footer="0.25"/>
  <pageSetup paperSize="9" scale="20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X7</xm:sqref>
        </x14:dataValidation>
        <x14:dataValidation type="list" allowBlank="1" showInputMessage="1" showErrorMessage="1" xr:uid="{25FBB4EE-7E6A-4F7D-977D-1C5E07FAC080}">
          <x14:formula1>
            <xm:f>#REF!</xm:f>
          </x14:formula1>
          <xm:sqref>X9 X10 X11 X8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2025-06-20T11:57:21Z</cp:lastPrinted>
  <dcterms:created xsi:type="dcterms:W3CDTF">2014-03-05T12:43:32Z</dcterms:created>
  <dcterms:modified xsi:type="dcterms:W3CDTF">2025-07-09T06:51:26Z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